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165" windowWidth="960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<sst xmlns="http://schemas.openxmlformats.org/spreadsheetml/2006/main" count="304" uniqueCount="174">
  <si>
    <t>м</t>
  </si>
  <si>
    <t>бр.</t>
  </si>
  <si>
    <t>т</t>
  </si>
  <si>
    <t xml:space="preserve">Доставка и монтаж на нови тръбни стойки за стандартни пътни знаци,включително всички свързани с това разходи и  съгласно ТС </t>
  </si>
  <si>
    <t>№
по 
ред</t>
  </si>
  <si>
    <t>Наименование на
 видовете СМР</t>
  </si>
  <si>
    <t>Ед.
мярка</t>
  </si>
  <si>
    <t>1. ЗЕМНИ РАБОТИ</t>
  </si>
  <si>
    <t>2. АСФАЛТОВИ РАБОТИ</t>
  </si>
  <si>
    <t>3. ПЪТНИ РАБОТИ</t>
  </si>
  <si>
    <t>Направа на втори (свързващ) битумен разлив за връзка с различна ширина</t>
  </si>
  <si>
    <t>Доставка и полагане на асфалтова смес за долен пласт на покритието /биндер/ Тип 0/20, за  профилиране и изравняване на пластове с различна дебелина и ширина</t>
  </si>
  <si>
    <t>Доставка и полагане на плътен асфалтобетон, тип А, (за износ. пласт)  с дебелина след уплътняването 4см</t>
  </si>
  <si>
    <t>Доставка и полагане на бяла термопластична маркировка със светлоотражателни перли, машинно положена.</t>
  </si>
  <si>
    <t>Ремонт на локални деформации в пътната конструкция с дълбочина над 30 мм, мрежовидни пукнатини, плитки дупки  (повърхностни кръпки), включително всички свързани с това разходи</t>
  </si>
  <si>
    <t>Ремонт на локални деформации в пътната конструкция с дълбочина до 30 мм  (дълбоки кръпки), включително всички свързани с това разходи</t>
  </si>
  <si>
    <t xml:space="preserve">Запълване на единични пукнатини с широчина по-голяма от 3мм с подходящИ материали на битумна  основа </t>
  </si>
  <si>
    <t>Ед. цена
лв</t>
  </si>
  <si>
    <t>Стойност
лв</t>
  </si>
  <si>
    <t>Направа на първи битумен разлив за връзка с различна ширина</t>
  </si>
  <si>
    <t>Доставка и полагане на асфалтова смес за основен пласт Ао,  с различна дебелина и ширина</t>
  </si>
  <si>
    <t>Направа основа на пътна настилка от нефракциониран скален материал 0-63мм</t>
  </si>
  <si>
    <t>Бетонови бордюри с размер 15/25/50(100), съгласно БДС 624-87, включително всички свързани с това разходи</t>
  </si>
  <si>
    <t>4. ПЪТНИ РЕМОНТИ</t>
  </si>
  <si>
    <t>Повдигане на спирателни кранове</t>
  </si>
  <si>
    <t>Доставка и монтаж на стандартни пътни знаци  - II типоразмер, съгласно ТС, включително всички свързани с това разходи</t>
  </si>
  <si>
    <t>Повдигане на дъждоприемни шахти</t>
  </si>
  <si>
    <t>Изкоп за тротоари включително натоварване и транспортиране на 5км. разстояние, разтоварване на депо и оформянето му</t>
  </si>
  <si>
    <t>Разваляне на съществуваща
 тротоарна настилка, включително, натоварване, транспортиране на 5км разстояние, разтоварване на депо и оформянето му</t>
  </si>
  <si>
    <t>Разваляне на съществуваща асфалтобетонова настилка, включително изкопаване, натоварване, транспортиране 5км разстояние, разтоварване на депо и оформянето му</t>
  </si>
  <si>
    <t>Разваляне на съществуваща трошенокаменна настилка, включително изкопаване, натоварване, транспортиране на 5км растояние, разтоварване на депо и оформянето му</t>
  </si>
  <si>
    <t>Разваляне на съществуваща бетонова настилка включително натоварване, транспортиране на 5км растояние, разтоварване на депо и оформянето му</t>
  </si>
  <si>
    <t>Фрезоване (технологично с цел осигуряване на минимални технологични дебелини на изравнителните пластове) на съществуваща асфалтобетонова настилка, включително, натоварване, транспортиране на 5км разстояние, разтоварване на депо и оформяне</t>
  </si>
  <si>
    <t>Направа основа за тротоарна настилка от нефракциониран скален материал 0-40мм</t>
  </si>
  <si>
    <t>кг</t>
  </si>
  <si>
    <t>Армировка клас АІІІ (N8) за входни рампи и всички свързани с това разходи</t>
  </si>
  <si>
    <t>Доставка и монтаж на бетонови павета 20х16х6 за тротоарна настилка върху пясъчно легло 5 см.</t>
  </si>
  <si>
    <t>Доставка и полагане на синя и жълта маркировка със светлоотражателни перли, машинно положена.</t>
  </si>
  <si>
    <t>Възстановяване на тревни площи и площи около дърветата с подходяща почва</t>
  </si>
  <si>
    <t>ОБЕКТ: РЕКОНСТРУКЦИЯ НА УЛ."ТЪРГОВСКА", ГР. ПОЛСКИ ТРЪМБЕШ</t>
  </si>
  <si>
    <t>Демонтаж съществуващи пътни знаци, включително прилежащите им стълбове</t>
  </si>
  <si>
    <t>Повдигане на ревизионни шахти /в тротоар и пътно платно/</t>
  </si>
  <si>
    <t>Изрязване с машина на ивица асфалт с ширина  до 1м от съществуващ бордюр</t>
  </si>
  <si>
    <t>Доставка и монтаж на бетонови павета  с деб.10см в/у полимерциментно лепило-5см за тротоарна настилка пред входни рампи</t>
  </si>
  <si>
    <t>Доставка и полагане на тактилни плочи – жълти -30/30/5см (съгласно детайл и изискванията на Наредба 4 за осигуряване на достъпна среда).</t>
  </si>
  <si>
    <t>Пренареждане на паважна настилка</t>
  </si>
  <si>
    <t>Бетон C 20/25 за площадка за контейнери и входни рампи</t>
  </si>
  <si>
    <t>м2</t>
  </si>
  <si>
    <t>КОЛИЧЕСТВЕНО-СТОЙНОСТНА СМЕТКА ЕТАП 1</t>
  </si>
  <si>
    <t>Бетонови бордюри с размер 8/16/50(100), съгласно БДС 624-87, включително всички свързани с това разходи</t>
  </si>
  <si>
    <t>Демонтаж бетонови ивици около зелената разделителна площ, включително разкъртване, изкопаване, натоварване, транспортиране 5км разстояние, разтоварване на депо и оформянето му</t>
  </si>
  <si>
    <t>Демонтаж на съществуващи бетонови бордюри , включително разкъртване, изкопаване, натоварване, транспортиране 5км разстояние, разтоварване на депо и оформянето му</t>
  </si>
  <si>
    <t>ЧАСТ ПЪТНА</t>
  </si>
  <si>
    <t>ОБЩО ЗА ЧАСТ ПЪТНА</t>
  </si>
  <si>
    <t>ЧАСТ ВОДОПРОВОД</t>
  </si>
  <si>
    <t>ВОДОПРОВОД</t>
  </si>
  <si>
    <t>Челна електрозаварка на тръби РЕ Ф63</t>
  </si>
  <si>
    <t>Челна електрозаварка на тръби РЕ Ф90</t>
  </si>
  <si>
    <t>Челна електрозаварка на тръби РЕ Ф125</t>
  </si>
  <si>
    <t>ВОДОПРОВОДНО ОТКЛОНЕНИЕ Ф 32</t>
  </si>
  <si>
    <t>Опорен блок ТСК</t>
  </si>
  <si>
    <t>Хоризонт. сондиране за тръби Ф32; и изтегляне на тръбата</t>
  </si>
  <si>
    <t>ВОДОПРОВОДНО ОТКЛОНЕНИЕ Ф 50</t>
  </si>
  <si>
    <t>Хоризонт. сондиране за тръби Ф;Ф50  и изтегляне на тръбата</t>
  </si>
  <si>
    <t>Хоризонт. сондиране за тръбиФ63 и изтегляне на тръбата</t>
  </si>
  <si>
    <t>Промиване и дезинфекция на водопровод РЕ Ф125</t>
  </si>
  <si>
    <t>Хидравлична проба на водопровод РЕ Ф125</t>
  </si>
  <si>
    <t>Промиване и дезинфекция на водопровод РЕ Ф90</t>
  </si>
  <si>
    <t>Хидравлична проба на водопровод РЕ Ф90</t>
  </si>
  <si>
    <t>ИЗКОПИ И  ВЪЗСТАНОВЯВАНЕ</t>
  </si>
  <si>
    <t>Рязане ,на асфалт;</t>
  </si>
  <si>
    <t>Изкоп земен Н=до 1,80м и дълж. L=1,0,00м В=0,90м.-за траншеи-16бр.</t>
  </si>
  <si>
    <t>Изкоп земен Н= 2,0м и дълж.L=2,0,00м В=0,90м-за хориз.Сондаж-16бр</t>
  </si>
  <si>
    <t>Изкопи земен Н=до 1.80 м и дълж. L=180,0м В=1,0м.-за водопровод</t>
  </si>
  <si>
    <t>Изкопи земен Н=до 1.80 м и дълж. L=275,0м В=0,60м.-за водопр. Откл.</t>
  </si>
  <si>
    <t>Извозване наземни маси</t>
  </si>
  <si>
    <t>Доставка и Полагане на пясъчна подложка</t>
  </si>
  <si>
    <t>Обратно засипване на изкопа с НТК  0-63мм. и трамбоване</t>
  </si>
  <si>
    <t>Укрепване на изкоп</t>
  </si>
  <si>
    <t xml:space="preserve">Доставка и монтаж на тръби HDPE Ф32 PN10 SDR11 </t>
  </si>
  <si>
    <t xml:space="preserve">Доставка и монтаж на тръби HDPE Ф50 PN10 SDR11 </t>
  </si>
  <si>
    <t xml:space="preserve">Доставка и монтаж на тръби HDPE Ф90 PN10 SDR11 </t>
  </si>
  <si>
    <t>Доставка и монтаж на тръби HDPE Ф125 PN10 SDR11</t>
  </si>
  <si>
    <t>Доставка и монтаж на преход HDPE Ф125/90 PN16  SDR11</t>
  </si>
  <si>
    <t>Доставка и монтаж на КАПА РЕ Ф125</t>
  </si>
  <si>
    <t>Доставка и монтаж на тройник Фланшов Ф80 PN10</t>
  </si>
  <si>
    <t>Доставка и монтаж на тройник HDPE Ф125 PN10 SDR11</t>
  </si>
  <si>
    <t>Доставка и монтаж на тройник HDPE Ф125/90 PN10 SDR11</t>
  </si>
  <si>
    <t>Доставка и монтаж на тройник HDPE Ф90 PN10 SDR11</t>
  </si>
  <si>
    <t>Доставка и монтаж на адаптор HDPE Ф125 PN10 SDR11 със свободен фланец</t>
  </si>
  <si>
    <t>Доставка и монтаж на Адаптор HDPE Ф90 PN10 SDR11 със свободен фланец</t>
  </si>
  <si>
    <t xml:space="preserve">Доставка и монтаж на универален Адаптор Ф125 PN10 </t>
  </si>
  <si>
    <t xml:space="preserve">Доставка и монтаж на универален Адаптор Ф100 PN10 </t>
  </si>
  <si>
    <t xml:space="preserve">Доставка и монтаж на универален Адаптор Ф80 PN10 </t>
  </si>
  <si>
    <t>Доставка и монтаж на глух фланец Ф80</t>
  </si>
  <si>
    <t>Доставка и монтаж на уличен С.К. Фл. - ф100  с охр. Гарнитура</t>
  </si>
  <si>
    <t>Доставка и монтаж на уличен С.К. Фл. - ф80  с охр. Гарнитура</t>
  </si>
  <si>
    <t>Доставка и монтаж на пожарен Хидрант Надземен</t>
  </si>
  <si>
    <t>Доставка и монтаж на Опорни локове</t>
  </si>
  <si>
    <t>Доставка и монтаж Водовземна скоба Ф90 с резба 1"</t>
  </si>
  <si>
    <t>Доставка и монтаж Нипел поцинкован -1"</t>
  </si>
  <si>
    <t>Доставка и монтаж ТСК Ф32(1") с охранителна гарнитура</t>
  </si>
  <si>
    <t>Доставка и монтаж Преход БМВ</t>
  </si>
  <si>
    <t>Доставка и монтаж РЕ фитинг с вътрешна резба</t>
  </si>
  <si>
    <t>Доставка и монтаж Водовземна скоба Ф90 с резба ,1/2"</t>
  </si>
  <si>
    <t>Доставка и монтаж Нипел поцинкован -.1,1/2"</t>
  </si>
  <si>
    <t>Доставка и монтаж ТСК Ф50 (1,1/2") с охранителна гарнитура</t>
  </si>
  <si>
    <t>Доставка и монтаж Опорен блок ТСК</t>
  </si>
  <si>
    <t>Доставка и монтаж Дъждоприемни решетки с ширина 10см за вграждане в тротоара</t>
  </si>
  <si>
    <t>Доставка и монтаж Преходник от полимербетон с размери 12/12/15 см. и отвор 80мм</t>
  </si>
  <si>
    <t>м.</t>
  </si>
  <si>
    <t>м'</t>
  </si>
  <si>
    <t>м3</t>
  </si>
  <si>
    <t>ОБЩО ЗА ЧАСТ ВОДОПРОВОД</t>
  </si>
  <si>
    <t>ТРАСИРАНЕ НА КАБЕЛНА ЛИНИЯ</t>
  </si>
  <si>
    <t>РЯЗАНЕ НА АСФАЛТ</t>
  </si>
  <si>
    <t>РЯЗАНЕ НА БЕТОН</t>
  </si>
  <si>
    <t>РАЗКЪРТВАНЕ НА АСФАЛТОВА НАСТИЛКА</t>
  </si>
  <si>
    <t>РАЗКЪРТВАНЕ НА БЕТОННА НАСТИЛКА</t>
  </si>
  <si>
    <t>Н-ВА ИЗКОП 3 КАТ 0,8X0,4  В/У СЪЩЕСТВУВАЩИ КАБЕЛИ</t>
  </si>
  <si>
    <t>Н-ВА ИЗКОП 3 КАТ 1,1X0,4  В/У СЪЩЕСТВУВАЩИ КАБЕЛИ</t>
  </si>
  <si>
    <t>ЗАРИВАНЕ НА ИЗКОП И ТРАМБОВАНЕ НА ДРЕБНА ФРАКЦИЯ В ГОТОВ ИЗКОП</t>
  </si>
  <si>
    <t>НАПРАВА НА ИЗКОП ЗА ШАХТА</t>
  </si>
  <si>
    <t>НАПРАВА НА КАБЕЛНА ШАХТА С РАЗМЕРИ 1000/1000/1000</t>
  </si>
  <si>
    <t>НАПРАВА НА КАБЕЛНА ШАХТА С РАЗМЕРИ 1000/1000/1400</t>
  </si>
  <si>
    <t xml:space="preserve">НАПРАВА НА ПЯСЪЧНА ПОДЛОЖКА НА ИЗКОП  </t>
  </si>
  <si>
    <t>ДОСТАВКА И ПОЛАГАНЕ НА ТРЪБА HDP Ф 40 В БЕТОНОВ КОЖУХ</t>
  </si>
  <si>
    <t>ДОСТАВКА И ПОЛАГАНЕ НА ТРЪБА HDP Ф 40 В ИЗКОП</t>
  </si>
  <si>
    <t>ПОЛАГАНЕ НА PVC СИГНАЛНА ЛЕНТА</t>
  </si>
  <si>
    <t>ДОСТАВКА И МОНТАЖ НА АРМИРАНА МРЕЖА ОТ БЕТОННО ЖЕЛЯЗО Ф6 ММ/ С ВКЛЮЧЕНИ МАТЕРИАЛИ/</t>
  </si>
  <si>
    <t>ТРАСИРАНЕ НА СТЪЛБОВЕ ЗА УЛИЧНО ОСВЕТЛЕНИЕ ОСВЕТЛЕТНИЕ</t>
  </si>
  <si>
    <t>НАПРАВА НА ИЗКОП ЗА ИЗПРАВЯНЕ НА СТЪЛБ</t>
  </si>
  <si>
    <t>ПОЧИСТВАНЕ НА СЪЩЕСТВУВАЩ СТЪЛБ УО/ПОДГОТОВКА ЗА БОЯДИСВАНЕ/</t>
  </si>
  <si>
    <t>БОЯДИСВАНЕ НА СЪЩЕСТВУВАЩ СТЪЛБ УО</t>
  </si>
  <si>
    <t>ОТВЕСИРАНЕ НА СЪЩЕСТВУВАЩ СТЪЛБ УО</t>
  </si>
  <si>
    <t>ДОСТАВКА И ИЗТЕГЛЯНЕ КАБЕЛ NAYY 5Х10 ММ2 В ТРЪБА</t>
  </si>
  <si>
    <t xml:space="preserve">НАБИВАНЕ НА ЗЕМЛИТЕЛЕН КОЛ ПОЦИН 63/63/6 1,5М  </t>
  </si>
  <si>
    <t>ПОЛАГАНЕ НА ПОЦИНОКАВА ШИНА 40/4</t>
  </si>
  <si>
    <t>ДОСТАВКА И ИЗПРАВЯНЕ НА СТОМ ТРЪБЕН СТЪЛБ Н=6М -ЗА ЕДНО ОСВЕТИТЕЛНО ТЯЛО</t>
  </si>
  <si>
    <t>ДЕМОНТАЖ НА РОГАТКА  ЕДИНИЧНА С L=1200 MM-КЪМ ПЪТНОТО ПЛАТНО</t>
  </si>
  <si>
    <t>ДОСТАВКА И МОНТАЖ НА РОГАТКА  ЕДИНИЧНА С L=1000 MM-КЪМ ПЪТНОТО ПЛАТНО</t>
  </si>
  <si>
    <t>ИЗТЕГЛЯНЕ НА КАБЕЛ СВТ 3 Х 1.5 ММ2 В СТЪЛБ</t>
  </si>
  <si>
    <t>Н-ВА СУХА РАЗДЕЛКА КАБЕЛ НН ДО 3Х1,5</t>
  </si>
  <si>
    <t>СВЪРЗВАНЕ ПРОВОДНИЦИ КЪМ СЪОРЪЖЕНИЯ С УХО ДО 1.5ММ2</t>
  </si>
  <si>
    <t xml:space="preserve">ДОСТАВКА И М-Ж НА LED ОСВЕТИТЕЛНО ТЯЛО 60W 4200K НА СТЪЛБ </t>
  </si>
  <si>
    <t xml:space="preserve"> ДЕМОНТАЖ НА ОСВЕТИТЕЛНО ТЯЛО  НА СТЪЛБ </t>
  </si>
  <si>
    <t>МОНТАЖ НА РАЗПРЕДЕЛИТЕЛНА КУТИЯ С ДВА БРОЯ ИЗЛАЗНА ТРЪБА В ОСНОВАТА НА СТЪЛБ ЗА УО</t>
  </si>
  <si>
    <t>ВКАРВАНЕ КРАИЩАТА НА КАБЕЛ ДО РАЗПРЕДЕЛИТЕЛНА КУТИЯ В СТЪЛБА</t>
  </si>
  <si>
    <t>Н-ВА СУХА РАЗДЕЛКА КАБЕЛ НН ДО 5X16</t>
  </si>
  <si>
    <t>СВЪРЗВАНЕ ПРОВОДНИЦИ КЪМ СЪОРЪЖЕНИЯ С УХО ДО 16ММ2</t>
  </si>
  <si>
    <t>ДОСАВКА И МОНТАЖ НА АП В КУТИЯ НА СТЪЛБА</t>
  </si>
  <si>
    <t>ИЗГОТВЯНЕ ПРОТОКОЛИ ЗА ЗАЗЕМЛЕНИЯ НА ЗАЗЕМИТЕЛНА ТОЧКА</t>
  </si>
  <si>
    <t>ИЗГОТВЯНЕ ПРОТОКОЛИ ЗА ИЗПИТАНИЕ НА КАБЕЛНА ЛИНИЯ НН</t>
  </si>
  <si>
    <t>ОПРЕДЕЛЯНЕ НА РЕДА НА ФАЗИТЕ НА ЗАХРАНВАЩИТЕ КАБЕЛИ НА ТУО</t>
  </si>
  <si>
    <t>УСЛУГА С АВТОВИШКА ЗА МОНТАЖ НА СТЪЛБОВЕ И ОСВЕТИТЕЛНИ ТЕЛА</t>
  </si>
  <si>
    <t>м.с.м</t>
  </si>
  <si>
    <t xml:space="preserve">НАТОВАРВАНЕ НА ЗЕМНИ ПОЧВИ И СТРОИТЕЛНИ ОТПАДЪЦИ НА КАМИОН </t>
  </si>
  <si>
    <t>ИЗВОЗВАНЕ НА ЗЕМНА МАСА И СТРОИТЕЛНИ ОТПАДЪЦИ ИЗВЪН НАСЕЛЕНО МЯСТО ДО 10 КМ</t>
  </si>
  <si>
    <t>ЧАСТ ЕЛЕКРО</t>
  </si>
  <si>
    <t>ОБЩО ПО ЧАСТ ЕЛЕКТРО</t>
  </si>
  <si>
    <t>ДДС</t>
  </si>
  <si>
    <t>Доставка и монтаж на коляно  Фланшово Ф125 PN10-90°</t>
  </si>
  <si>
    <t>Доставка и монтаж на коляно  Фланшово Ф80 PN10-90°</t>
  </si>
  <si>
    <t>Доставка и монтаж на коляно  Фланшово Ф80 с пета PN10-90°</t>
  </si>
  <si>
    <t>Доставка и монтаж на коляно  HDPE Ф125 PN10 SDR11-90°</t>
  </si>
  <si>
    <t>Доставка и монтаж на коляно  HDPE Ф90 PN10 SDR11-90°</t>
  </si>
  <si>
    <t>Доставка и монтаж РЕ коляно Ф32- 90° с вътрешна резба</t>
  </si>
  <si>
    <t>Доставка и монтаж РЕ коляно Ф50- 90° с вътрешна резба 1.1/2"</t>
  </si>
  <si>
    <t>м²</t>
  </si>
  <si>
    <r>
      <t>м</t>
    </r>
    <r>
      <rPr>
        <vertAlign val="superscript"/>
        <sz val="12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</si>
  <si>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</si>
  <si>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МОНТАЖ НА ПКОМ КУТИЯ НА СТЕНА ЗА 3БР. HDP ТРЪБА Ф40</t>
  </si>
  <si>
    <t>ВСИЧКО: ЧАСТ ПЪТНА + ЧАСТ ВОДОПРОВОД + ЧАСТ ЕЛЕКТРО</t>
  </si>
  <si>
    <t>Непредвидени р-ди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</si>
</sst>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.0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.0_-;\-* #,##0.0_-;_-* &quot;-&quot;??_-;_-@_-"/>
    <numFmt numFmtId="203" formatCode="_-* #,##0_-;\-* #,##0_-;_-* &quot;-&quot;??_-;_-@_-"/>
    <numFmt numFmtId="204" formatCode="0_);\(0\)"/>
    <numFmt numFmtId="205" formatCode="0.0_);\(0.0\)"/>
    <numFmt numFmtId="206" formatCode="0.000000"/>
    <numFmt numFmtId="207" formatCode="0.0000000"/>
    <numFmt numFmtId="208" formatCode="0.00000000"/>
    <numFmt numFmtId="209" formatCode="0.00000"/>
    <numFmt numFmtId="210" formatCode="0.0000"/>
    <numFmt numFmtId="211" formatCode="0.000"/>
    <numFmt numFmtId="212" formatCode="#,##0.000"/>
    <numFmt numFmtId="213" formatCode="#,##0.0000"/>
    <numFmt numFmtId="214" formatCode="#,##0.00000"/>
    <numFmt numFmtId="215" formatCode="#,##0_ ;\-#,##0\ "/>
    <numFmt numFmtId="216" formatCode="#,##0.00\ &quot;лв.&quot;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6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9" fontId="3" fillId="0" borderId="10" xfId="60" applyFont="1" applyBorder="1" applyAlignment="1">
      <alignment/>
    </xf>
    <xf numFmtId="2" fontId="4" fillId="34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0" fontId="4" fillId="34" borderId="1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4" borderId="14" xfId="0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4" fillId="34" borderId="23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78" fontId="7" fillId="0" borderId="0" xfId="41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1" applyNumberFormat="1" applyFont="1" applyBorder="1" applyAlignment="1">
      <alignment horizontal="center" vertical="center" wrapText="1"/>
    </xf>
    <xf numFmtId="0" fontId="3" fillId="0" borderId="10" xfId="4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2"/>
  <sheetViews>
    <sheetView tabSelected="1" zoomScalePageLayoutView="0" workbookViewId="0" topLeftCell="A164">
      <selection activeCell="F173" sqref="F173"/>
    </sheetView>
  </sheetViews>
  <sheetFormatPr defaultColWidth="9.140625" defaultRowHeight="12.75"/>
  <cols>
    <col min="1" max="1" width="3.57421875" style="1" customWidth="1"/>
    <col min="2" max="2" width="39.57421875" style="1" customWidth="1"/>
    <col min="3" max="3" width="6.140625" style="1" customWidth="1"/>
    <col min="4" max="4" width="20.28125" style="1" customWidth="1"/>
    <col min="5" max="5" width="9.140625" style="2" customWidth="1"/>
    <col min="6" max="6" width="13.7109375" style="2" customWidth="1"/>
    <col min="7" max="16384" width="9.140625" style="1" customWidth="1"/>
  </cols>
  <sheetData>
    <row r="2" spans="1:6" ht="15.75" customHeight="1">
      <c r="A2" s="80" t="s">
        <v>39</v>
      </c>
      <c r="B2" s="80"/>
      <c r="C2" s="80"/>
      <c r="D2" s="80"/>
      <c r="E2" s="80"/>
      <c r="F2" s="80"/>
    </row>
    <row r="3" spans="1:3" ht="15.75">
      <c r="A3" s="81"/>
      <c r="B3" s="81"/>
      <c r="C3" s="3"/>
    </row>
    <row r="4" spans="2:6" ht="15.75">
      <c r="B4" s="82" t="s">
        <v>48</v>
      </c>
      <c r="C4" s="82"/>
      <c r="D4" s="82"/>
      <c r="E4" s="82"/>
      <c r="F4" s="82"/>
    </row>
    <row r="5" ht="15.75">
      <c r="C5" s="3"/>
    </row>
    <row r="6" spans="1:6" ht="12.75" customHeight="1">
      <c r="A6" s="83" t="s">
        <v>4</v>
      </c>
      <c r="B6" s="84" t="s">
        <v>5</v>
      </c>
      <c r="C6" s="83" t="s">
        <v>6</v>
      </c>
      <c r="D6" s="86"/>
      <c r="E6" s="88" t="s">
        <v>17</v>
      </c>
      <c r="F6" s="88" t="s">
        <v>18</v>
      </c>
    </row>
    <row r="7" spans="1:6" ht="21" customHeight="1">
      <c r="A7" s="83"/>
      <c r="B7" s="85"/>
      <c r="C7" s="83"/>
      <c r="D7" s="87"/>
      <c r="E7" s="89"/>
      <c r="F7" s="89"/>
    </row>
    <row r="8" spans="1:6" ht="15.75">
      <c r="A8" s="4">
        <v>1</v>
      </c>
      <c r="B8" s="4">
        <v>2</v>
      </c>
      <c r="C8" s="4">
        <v>3</v>
      </c>
      <c r="D8" s="4">
        <v>4</v>
      </c>
      <c r="E8" s="5">
        <v>5</v>
      </c>
      <c r="F8" s="5">
        <v>6</v>
      </c>
    </row>
    <row r="9" spans="1:6" ht="15.75">
      <c r="A9" s="59" t="s">
        <v>52</v>
      </c>
      <c r="B9" s="60"/>
      <c r="C9" s="60"/>
      <c r="D9" s="60"/>
      <c r="E9" s="60"/>
      <c r="F9" s="61"/>
    </row>
    <row r="10" spans="1:6" ht="16.5" thickBot="1">
      <c r="A10" s="62" t="s">
        <v>7</v>
      </c>
      <c r="B10" s="63"/>
      <c r="C10" s="63"/>
      <c r="D10" s="63"/>
      <c r="E10" s="63"/>
      <c r="F10" s="64"/>
    </row>
    <row r="11" spans="1:6" ht="96" thickBot="1" thickTop="1">
      <c r="A11" s="6">
        <v>1</v>
      </c>
      <c r="B11" s="7" t="s">
        <v>51</v>
      </c>
      <c r="C11" s="6" t="s">
        <v>0</v>
      </c>
      <c r="D11" s="6">
        <v>577</v>
      </c>
      <c r="E11" s="8"/>
      <c r="F11" s="8"/>
    </row>
    <row r="12" spans="1:6" ht="111.75" thickBot="1" thickTop="1">
      <c r="A12" s="9">
        <f aca="true" t="shared" si="0" ref="A12:A19">1+A11</f>
        <v>2</v>
      </c>
      <c r="B12" s="7" t="s">
        <v>50</v>
      </c>
      <c r="C12" s="6" t="s">
        <v>0</v>
      </c>
      <c r="D12" s="6">
        <v>332</v>
      </c>
      <c r="E12" s="8"/>
      <c r="F12" s="8"/>
    </row>
    <row r="13" spans="1:6" ht="96" thickBot="1" thickTop="1">
      <c r="A13" s="9">
        <f t="shared" si="0"/>
        <v>3</v>
      </c>
      <c r="B13" s="10" t="s">
        <v>29</v>
      </c>
      <c r="C13" s="9" t="s">
        <v>169</v>
      </c>
      <c r="D13" s="9">
        <v>60</v>
      </c>
      <c r="E13" s="11"/>
      <c r="F13" s="8"/>
    </row>
    <row r="14" spans="1:6" ht="96" thickBot="1" thickTop="1">
      <c r="A14" s="9">
        <f t="shared" si="0"/>
        <v>4</v>
      </c>
      <c r="B14" s="12" t="s">
        <v>30</v>
      </c>
      <c r="C14" s="9" t="s">
        <v>169</v>
      </c>
      <c r="D14" s="9">
        <v>759</v>
      </c>
      <c r="E14" s="11"/>
      <c r="F14" s="8"/>
    </row>
    <row r="15" spans="1:6" ht="80.25" thickBot="1" thickTop="1">
      <c r="A15" s="9">
        <f t="shared" si="0"/>
        <v>5</v>
      </c>
      <c r="B15" s="12" t="s">
        <v>28</v>
      </c>
      <c r="C15" s="9" t="s">
        <v>170</v>
      </c>
      <c r="D15" s="9">
        <v>1252</v>
      </c>
      <c r="E15" s="11"/>
      <c r="F15" s="8"/>
    </row>
    <row r="16" spans="1:6" ht="64.5" thickBot="1" thickTop="1">
      <c r="A16" s="9">
        <f t="shared" si="0"/>
        <v>6</v>
      </c>
      <c r="B16" s="12" t="s">
        <v>27</v>
      </c>
      <c r="C16" s="9" t="s">
        <v>169</v>
      </c>
      <c r="D16" s="9">
        <v>440</v>
      </c>
      <c r="E16" s="11"/>
      <c r="F16" s="8"/>
    </row>
    <row r="17" spans="1:6" ht="80.25" thickBot="1" thickTop="1">
      <c r="A17" s="9">
        <f t="shared" si="0"/>
        <v>7</v>
      </c>
      <c r="B17" s="13" t="s">
        <v>31</v>
      </c>
      <c r="C17" s="9" t="s">
        <v>169</v>
      </c>
      <c r="D17" s="9">
        <v>5</v>
      </c>
      <c r="E17" s="11"/>
      <c r="F17" s="8"/>
    </row>
    <row r="18" spans="1:6" ht="127.5" thickBot="1" thickTop="1">
      <c r="A18" s="9">
        <f t="shared" si="0"/>
        <v>8</v>
      </c>
      <c r="B18" s="12" t="s">
        <v>32</v>
      </c>
      <c r="C18" s="9" t="s">
        <v>170</v>
      </c>
      <c r="D18" s="9">
        <v>1017</v>
      </c>
      <c r="E18" s="11"/>
      <c r="F18" s="8"/>
    </row>
    <row r="19" spans="1:6" ht="48.75" thickBot="1" thickTop="1">
      <c r="A19" s="9">
        <f t="shared" si="0"/>
        <v>9</v>
      </c>
      <c r="B19" s="10" t="s">
        <v>42</v>
      </c>
      <c r="C19" s="6" t="s">
        <v>0</v>
      </c>
      <c r="D19" s="9">
        <v>277</v>
      </c>
      <c r="E19" s="11"/>
      <c r="F19" s="8"/>
    </row>
    <row r="20" spans="1:6" ht="17.25" thickBot="1" thickTop="1">
      <c r="A20" s="65" t="s">
        <v>8</v>
      </c>
      <c r="B20" s="66"/>
      <c r="C20" s="66"/>
      <c r="D20" s="66"/>
      <c r="E20" s="66"/>
      <c r="F20" s="67"/>
    </row>
    <row r="21" spans="1:6" ht="33" thickBot="1" thickTop="1">
      <c r="A21" s="6">
        <v>1</v>
      </c>
      <c r="B21" s="10" t="s">
        <v>19</v>
      </c>
      <c r="C21" s="6" t="s">
        <v>170</v>
      </c>
      <c r="D21" s="6">
        <v>1729</v>
      </c>
      <c r="E21" s="8"/>
      <c r="F21" s="8"/>
    </row>
    <row r="22" spans="1:6" ht="48.75" thickBot="1" thickTop="1">
      <c r="A22" s="9">
        <f>1+A21</f>
        <v>2</v>
      </c>
      <c r="B22" s="12" t="s">
        <v>20</v>
      </c>
      <c r="C22" s="9" t="s">
        <v>2</v>
      </c>
      <c r="D22" s="9">
        <v>488</v>
      </c>
      <c r="E22" s="11"/>
      <c r="F22" s="11"/>
    </row>
    <row r="23" spans="1:6" ht="27" customHeight="1" thickBot="1" thickTop="1">
      <c r="A23" s="9">
        <f>1+A22</f>
        <v>3</v>
      </c>
      <c r="B23" s="12" t="s">
        <v>10</v>
      </c>
      <c r="C23" s="9" t="s">
        <v>170</v>
      </c>
      <c r="D23" s="9">
        <v>6150</v>
      </c>
      <c r="E23" s="11"/>
      <c r="F23" s="11"/>
    </row>
    <row r="24" spans="1:6" ht="27" customHeight="1" thickTop="1">
      <c r="A24" s="68">
        <f>1+A23</f>
        <v>4</v>
      </c>
      <c r="B24" s="71" t="s">
        <v>11</v>
      </c>
      <c r="C24" s="68" t="s">
        <v>2</v>
      </c>
      <c r="D24" s="74">
        <v>409</v>
      </c>
      <c r="E24" s="77"/>
      <c r="F24" s="77"/>
    </row>
    <row r="25" spans="1:6" ht="27" customHeight="1">
      <c r="A25" s="69"/>
      <c r="B25" s="72"/>
      <c r="C25" s="69"/>
      <c r="D25" s="75" t="e">
        <f>ROUNDUP(#REF!,0)</f>
        <v>#REF!</v>
      </c>
      <c r="E25" s="78"/>
      <c r="F25" s="78"/>
    </row>
    <row r="26" spans="1:6" ht="16.5" thickBot="1">
      <c r="A26" s="70"/>
      <c r="B26" s="73"/>
      <c r="C26" s="70"/>
      <c r="D26" s="76" t="e">
        <f>ROUNDUP(#REF!,0)</f>
        <v>#REF!</v>
      </c>
      <c r="E26" s="79"/>
      <c r="F26" s="79"/>
    </row>
    <row r="27" spans="1:6" ht="57" customHeight="1" thickBot="1" thickTop="1">
      <c r="A27" s="9">
        <f>1+A24</f>
        <v>5</v>
      </c>
      <c r="B27" s="12" t="s">
        <v>12</v>
      </c>
      <c r="C27" s="9" t="s">
        <v>2</v>
      </c>
      <c r="D27" s="9">
        <v>346</v>
      </c>
      <c r="E27" s="11"/>
      <c r="F27" s="11"/>
    </row>
    <row r="28" spans="1:6" ht="17.25" thickBot="1" thickTop="1">
      <c r="A28" s="50" t="s">
        <v>9</v>
      </c>
      <c r="B28" s="50"/>
      <c r="C28" s="50"/>
      <c r="D28" s="50"/>
      <c r="E28" s="14"/>
      <c r="F28" s="15"/>
    </row>
    <row r="29" spans="1:6" ht="64.5" thickBot="1" thickTop="1">
      <c r="A29" s="6">
        <v>1</v>
      </c>
      <c r="B29" s="10" t="s">
        <v>22</v>
      </c>
      <c r="C29" s="6" t="s">
        <v>0</v>
      </c>
      <c r="D29" s="6">
        <v>741</v>
      </c>
      <c r="E29" s="8"/>
      <c r="F29" s="11"/>
    </row>
    <row r="30" spans="1:6" ht="64.5" thickBot="1" thickTop="1">
      <c r="A30" s="6">
        <f aca="true" t="shared" si="1" ref="A30:A44">1+A29</f>
        <v>2</v>
      </c>
      <c r="B30" s="12" t="s">
        <v>49</v>
      </c>
      <c r="C30" s="9" t="s">
        <v>0</v>
      </c>
      <c r="D30" s="9">
        <v>183</v>
      </c>
      <c r="E30" s="11"/>
      <c r="F30" s="11"/>
    </row>
    <row r="31" spans="1:6" ht="48.75" thickBot="1" thickTop="1">
      <c r="A31" s="6">
        <f t="shared" si="1"/>
        <v>3</v>
      </c>
      <c r="B31" s="12" t="s">
        <v>21</v>
      </c>
      <c r="C31" s="9" t="s">
        <v>169</v>
      </c>
      <c r="D31" s="9">
        <v>826</v>
      </c>
      <c r="E31" s="11"/>
      <c r="F31" s="11"/>
    </row>
    <row r="32" spans="1:6" ht="48.75" thickBot="1" thickTop="1">
      <c r="A32" s="6">
        <f t="shared" si="1"/>
        <v>4</v>
      </c>
      <c r="B32" s="12" t="s">
        <v>33</v>
      </c>
      <c r="C32" s="9" t="s">
        <v>169</v>
      </c>
      <c r="D32" s="9">
        <v>338</v>
      </c>
      <c r="E32" s="11"/>
      <c r="F32" s="11"/>
    </row>
    <row r="33" spans="1:6" ht="48.75" thickBot="1" thickTop="1">
      <c r="A33" s="6">
        <f t="shared" si="1"/>
        <v>5</v>
      </c>
      <c r="B33" s="12" t="s">
        <v>36</v>
      </c>
      <c r="C33" s="9" t="s">
        <v>170</v>
      </c>
      <c r="D33" s="9">
        <v>1176</v>
      </c>
      <c r="E33" s="11"/>
      <c r="F33" s="11"/>
    </row>
    <row r="34" spans="1:6" ht="80.25" thickBot="1" thickTop="1">
      <c r="A34" s="9">
        <f t="shared" si="1"/>
        <v>6</v>
      </c>
      <c r="B34" s="12" t="s">
        <v>43</v>
      </c>
      <c r="C34" s="9" t="s">
        <v>170</v>
      </c>
      <c r="D34" s="9">
        <v>14</v>
      </c>
      <c r="E34" s="11"/>
      <c r="F34" s="11"/>
    </row>
    <row r="35" spans="1:6" ht="64.5" thickBot="1" thickTop="1">
      <c r="A35" s="9">
        <f t="shared" si="1"/>
        <v>7</v>
      </c>
      <c r="B35" s="12" t="s">
        <v>44</v>
      </c>
      <c r="C35" s="9" t="s">
        <v>1</v>
      </c>
      <c r="D35" s="9">
        <v>190</v>
      </c>
      <c r="E35" s="11"/>
      <c r="F35" s="11"/>
    </row>
    <row r="36" spans="1:6" ht="15.75" customHeight="1" thickBot="1" thickTop="1">
      <c r="A36" s="9">
        <v>8</v>
      </c>
      <c r="B36" s="12" t="s">
        <v>45</v>
      </c>
      <c r="C36" s="9" t="s">
        <v>47</v>
      </c>
      <c r="D36" s="9">
        <v>30</v>
      </c>
      <c r="E36" s="11"/>
      <c r="F36" s="11"/>
    </row>
    <row r="37" spans="1:6" ht="33" thickBot="1" thickTop="1">
      <c r="A37" s="9">
        <f>1+A35</f>
        <v>8</v>
      </c>
      <c r="B37" s="12" t="s">
        <v>46</v>
      </c>
      <c r="C37" s="9" t="s">
        <v>169</v>
      </c>
      <c r="D37" s="9">
        <v>4</v>
      </c>
      <c r="E37" s="11"/>
      <c r="F37" s="11"/>
    </row>
    <row r="38" spans="1:6" ht="48.75" thickBot="1" thickTop="1">
      <c r="A38" s="9">
        <f t="shared" si="1"/>
        <v>9</v>
      </c>
      <c r="B38" s="12" t="s">
        <v>35</v>
      </c>
      <c r="C38" s="9" t="s">
        <v>34</v>
      </c>
      <c r="D38" s="9">
        <v>187</v>
      </c>
      <c r="E38" s="11"/>
      <c r="F38" s="11"/>
    </row>
    <row r="39" spans="1:6" ht="48.75" thickBot="1" thickTop="1">
      <c r="A39" s="9">
        <f t="shared" si="1"/>
        <v>10</v>
      </c>
      <c r="B39" s="12" t="s">
        <v>40</v>
      </c>
      <c r="C39" s="9" t="s">
        <v>1</v>
      </c>
      <c r="D39" s="9">
        <v>17</v>
      </c>
      <c r="E39" s="11"/>
      <c r="F39" s="11"/>
    </row>
    <row r="40" spans="1:6" ht="64.5" thickBot="1" thickTop="1">
      <c r="A40" s="9">
        <f t="shared" si="1"/>
        <v>11</v>
      </c>
      <c r="B40" s="12" t="s">
        <v>13</v>
      </c>
      <c r="C40" s="9" t="s">
        <v>170</v>
      </c>
      <c r="D40" s="9">
        <v>117</v>
      </c>
      <c r="E40" s="11"/>
      <c r="F40" s="11"/>
    </row>
    <row r="41" spans="1:6" ht="48.75" thickBot="1" thickTop="1">
      <c r="A41" s="9">
        <f t="shared" si="1"/>
        <v>12</v>
      </c>
      <c r="B41" s="12" t="s">
        <v>37</v>
      </c>
      <c r="C41" s="9" t="s">
        <v>170</v>
      </c>
      <c r="D41" s="9">
        <v>24</v>
      </c>
      <c r="E41" s="11"/>
      <c r="F41" s="11"/>
    </row>
    <row r="42" spans="1:6" ht="64.5" thickBot="1" thickTop="1">
      <c r="A42" s="16">
        <f t="shared" si="1"/>
        <v>13</v>
      </c>
      <c r="B42" s="17" t="s">
        <v>25</v>
      </c>
      <c r="C42" s="16" t="s">
        <v>170</v>
      </c>
      <c r="D42" s="16">
        <v>14</v>
      </c>
      <c r="E42" s="18"/>
      <c r="F42" s="18"/>
    </row>
    <row r="43" spans="1:6" ht="64.5" thickBot="1" thickTop="1">
      <c r="A43" s="19">
        <f t="shared" si="1"/>
        <v>14</v>
      </c>
      <c r="B43" s="20" t="s">
        <v>3</v>
      </c>
      <c r="C43" s="19" t="s">
        <v>1</v>
      </c>
      <c r="D43" s="19">
        <v>29</v>
      </c>
      <c r="E43" s="21"/>
      <c r="F43" s="21"/>
    </row>
    <row r="44" spans="1:6" ht="48.75" thickBot="1" thickTop="1">
      <c r="A44" s="9">
        <f t="shared" si="1"/>
        <v>15</v>
      </c>
      <c r="B44" s="12" t="s">
        <v>38</v>
      </c>
      <c r="C44" s="9" t="s">
        <v>169</v>
      </c>
      <c r="D44" s="9">
        <v>10</v>
      </c>
      <c r="E44" s="11"/>
      <c r="F44" s="11"/>
    </row>
    <row r="45" spans="1:6" ht="17.25" thickBot="1" thickTop="1">
      <c r="A45" s="51" t="s">
        <v>23</v>
      </c>
      <c r="B45" s="52"/>
      <c r="C45" s="52"/>
      <c r="D45" s="52"/>
      <c r="E45" s="52"/>
      <c r="F45" s="53"/>
    </row>
    <row r="46" spans="1:6" ht="64.5" thickBot="1" thickTop="1">
      <c r="A46" s="6">
        <v>1</v>
      </c>
      <c r="B46" s="10" t="s">
        <v>16</v>
      </c>
      <c r="C46" s="6" t="s">
        <v>0</v>
      </c>
      <c r="D46" s="6">
        <v>50</v>
      </c>
      <c r="E46" s="8"/>
      <c r="F46" s="8"/>
    </row>
    <row r="47" spans="1:6" ht="96" thickBot="1" thickTop="1">
      <c r="A47" s="22">
        <f>1+A46</f>
        <v>2</v>
      </c>
      <c r="B47" s="7" t="s">
        <v>14</v>
      </c>
      <c r="C47" s="22" t="s">
        <v>170</v>
      </c>
      <c r="D47" s="22">
        <v>50</v>
      </c>
      <c r="E47" s="23"/>
      <c r="F47" s="23"/>
    </row>
    <row r="48" spans="1:6" ht="80.25" thickBot="1" thickTop="1">
      <c r="A48" s="22">
        <f>1+A47</f>
        <v>3</v>
      </c>
      <c r="B48" s="7" t="s">
        <v>15</v>
      </c>
      <c r="C48" s="22" t="s">
        <v>170</v>
      </c>
      <c r="D48" s="22">
        <v>50</v>
      </c>
      <c r="E48" s="23"/>
      <c r="F48" s="23"/>
    </row>
    <row r="49" spans="1:6" ht="33" thickBot="1" thickTop="1">
      <c r="A49" s="9">
        <f>1+A48</f>
        <v>4</v>
      </c>
      <c r="B49" s="12" t="s">
        <v>41</v>
      </c>
      <c r="C49" s="9" t="s">
        <v>1</v>
      </c>
      <c r="D49" s="9">
        <v>14</v>
      </c>
      <c r="E49" s="11"/>
      <c r="F49" s="8"/>
    </row>
    <row r="50" spans="1:6" ht="17.25" thickBot="1" thickTop="1">
      <c r="A50" s="9">
        <f>1+A49</f>
        <v>5</v>
      </c>
      <c r="B50" s="12" t="s">
        <v>26</v>
      </c>
      <c r="C50" s="9" t="s">
        <v>1</v>
      </c>
      <c r="D50" s="9">
        <v>17</v>
      </c>
      <c r="E50" s="11"/>
      <c r="F50" s="8"/>
    </row>
    <row r="51" spans="1:6" ht="17.25" thickBot="1" thickTop="1">
      <c r="A51" s="22">
        <f>1+A50</f>
        <v>6</v>
      </c>
      <c r="B51" s="7" t="s">
        <v>24</v>
      </c>
      <c r="C51" s="22" t="s">
        <v>1</v>
      </c>
      <c r="D51" s="22">
        <v>1</v>
      </c>
      <c r="E51" s="23"/>
      <c r="F51" s="8"/>
    </row>
    <row r="52" spans="1:6" ht="17.25" thickBot="1" thickTop="1">
      <c r="A52" s="24"/>
      <c r="B52" s="54" t="s">
        <v>53</v>
      </c>
      <c r="C52" s="54"/>
      <c r="D52" s="54"/>
      <c r="E52" s="55"/>
      <c r="F52" s="40">
        <f>SUM(F11:F19)+SUM(F21:F27)+SUM(F29:F44)+SUM(F46:F51)</f>
        <v>0</v>
      </c>
    </row>
    <row r="53" spans="1:6" ht="16.5" thickTop="1">
      <c r="A53" s="56" t="s">
        <v>54</v>
      </c>
      <c r="B53" s="56"/>
      <c r="C53" s="56"/>
      <c r="D53" s="56"/>
      <c r="E53" s="56"/>
      <c r="F53" s="56"/>
    </row>
    <row r="54" spans="1:6" ht="15.75">
      <c r="A54" s="25"/>
      <c r="B54" s="26" t="s">
        <v>55</v>
      </c>
      <c r="C54" s="25"/>
      <c r="D54" s="57"/>
      <c r="E54" s="57"/>
      <c r="F54" s="27"/>
    </row>
    <row r="55" spans="1:6" ht="31.5">
      <c r="A55" s="25"/>
      <c r="B55" s="28" t="s">
        <v>79</v>
      </c>
      <c r="C55" s="4" t="s">
        <v>110</v>
      </c>
      <c r="D55" s="4">
        <v>175</v>
      </c>
      <c r="E55" s="4"/>
      <c r="F55" s="29"/>
    </row>
    <row r="56" spans="1:6" ht="31.5">
      <c r="A56" s="25"/>
      <c r="B56" s="28" t="s">
        <v>80</v>
      </c>
      <c r="C56" s="4" t="s">
        <v>110</v>
      </c>
      <c r="D56" s="4">
        <v>100</v>
      </c>
      <c r="E56" s="4"/>
      <c r="F56" s="29"/>
    </row>
    <row r="57" spans="1:6" ht="31.5">
      <c r="A57" s="25"/>
      <c r="B57" s="28" t="s">
        <v>81</v>
      </c>
      <c r="C57" s="4" t="s">
        <v>110</v>
      </c>
      <c r="D57" s="4">
        <v>90</v>
      </c>
      <c r="E57" s="4"/>
      <c r="F57" s="29"/>
    </row>
    <row r="58" spans="1:6" ht="31.5">
      <c r="A58" s="25"/>
      <c r="B58" s="28" t="s">
        <v>82</v>
      </c>
      <c r="C58" s="4" t="s">
        <v>110</v>
      </c>
      <c r="D58" s="4">
        <v>90</v>
      </c>
      <c r="E58" s="30"/>
      <c r="F58" s="29"/>
    </row>
    <row r="59" spans="1:6" ht="31.5">
      <c r="A59" s="25"/>
      <c r="B59" s="28" t="s">
        <v>83</v>
      </c>
      <c r="C59" s="4" t="s">
        <v>1</v>
      </c>
      <c r="D59" s="4">
        <v>1</v>
      </c>
      <c r="E59" s="30"/>
      <c r="F59" s="29"/>
    </row>
    <row r="60" spans="1:6" ht="31.5">
      <c r="A60" s="25"/>
      <c r="B60" s="28" t="s">
        <v>161</v>
      </c>
      <c r="C60" s="4" t="s">
        <v>1</v>
      </c>
      <c r="D60" s="4">
        <v>1</v>
      </c>
      <c r="E60" s="4"/>
      <c r="F60" s="29"/>
    </row>
    <row r="61" spans="1:6" ht="31.5">
      <c r="A61" s="25"/>
      <c r="B61" s="28" t="s">
        <v>162</v>
      </c>
      <c r="C61" s="4" t="s">
        <v>1</v>
      </c>
      <c r="D61" s="4">
        <v>5</v>
      </c>
      <c r="E61" s="4"/>
      <c r="F61" s="29"/>
    </row>
    <row r="62" spans="1:6" ht="31.5">
      <c r="A62" s="25"/>
      <c r="B62" s="28" t="s">
        <v>163</v>
      </c>
      <c r="C62" s="4" t="s">
        <v>1</v>
      </c>
      <c r="D62" s="4">
        <v>2</v>
      </c>
      <c r="E62" s="4"/>
      <c r="F62" s="29"/>
    </row>
    <row r="63" spans="1:6" ht="31.5">
      <c r="A63" s="25"/>
      <c r="B63" s="28" t="s">
        <v>164</v>
      </c>
      <c r="C63" s="4" t="s">
        <v>1</v>
      </c>
      <c r="D63" s="4">
        <v>1</v>
      </c>
      <c r="E63" s="4"/>
      <c r="F63" s="29"/>
    </row>
    <row r="64" spans="1:6" ht="31.5">
      <c r="A64" s="25"/>
      <c r="B64" s="28" t="s">
        <v>165</v>
      </c>
      <c r="C64" s="4" t="s">
        <v>1</v>
      </c>
      <c r="D64" s="4">
        <v>1</v>
      </c>
      <c r="E64" s="4"/>
      <c r="F64" s="29"/>
    </row>
    <row r="65" spans="1:6" ht="15.75">
      <c r="A65" s="25"/>
      <c r="B65" s="28" t="s">
        <v>84</v>
      </c>
      <c r="C65" s="4" t="s">
        <v>1</v>
      </c>
      <c r="D65" s="4">
        <v>1</v>
      </c>
      <c r="E65" s="4"/>
      <c r="F65" s="29"/>
    </row>
    <row r="66" spans="1:6" ht="31.5">
      <c r="A66" s="25"/>
      <c r="B66" s="28" t="s">
        <v>85</v>
      </c>
      <c r="C66" s="4" t="s">
        <v>1</v>
      </c>
      <c r="D66" s="4">
        <v>1</v>
      </c>
      <c r="E66" s="4"/>
      <c r="F66" s="29"/>
    </row>
    <row r="67" spans="1:6" ht="31.5">
      <c r="A67" s="25"/>
      <c r="B67" s="28" t="s">
        <v>86</v>
      </c>
      <c r="C67" s="4" t="s">
        <v>1</v>
      </c>
      <c r="D67" s="4">
        <v>3</v>
      </c>
      <c r="E67" s="4"/>
      <c r="F67" s="29"/>
    </row>
    <row r="68" spans="1:6" ht="31.5">
      <c r="A68" s="25"/>
      <c r="B68" s="28" t="s">
        <v>87</v>
      </c>
      <c r="C68" s="4" t="s">
        <v>1</v>
      </c>
      <c r="D68" s="4">
        <v>4</v>
      </c>
      <c r="E68" s="4"/>
      <c r="F68" s="29"/>
    </row>
    <row r="69" spans="1:6" ht="31.5">
      <c r="A69" s="25"/>
      <c r="B69" s="28" t="s">
        <v>88</v>
      </c>
      <c r="C69" s="4" t="s">
        <v>1</v>
      </c>
      <c r="D69" s="4">
        <v>2</v>
      </c>
      <c r="E69" s="4"/>
      <c r="F69" s="29"/>
    </row>
    <row r="70" spans="1:6" ht="47.25">
      <c r="A70" s="25"/>
      <c r="B70" s="28" t="s">
        <v>89</v>
      </c>
      <c r="C70" s="4" t="s">
        <v>1</v>
      </c>
      <c r="D70" s="4">
        <v>1</v>
      </c>
      <c r="E70" s="4"/>
      <c r="F70" s="29"/>
    </row>
    <row r="71" spans="1:6" ht="47.25">
      <c r="A71" s="25"/>
      <c r="B71" s="28" t="s">
        <v>90</v>
      </c>
      <c r="C71" s="4" t="s">
        <v>1</v>
      </c>
      <c r="D71" s="4">
        <v>8</v>
      </c>
      <c r="E71" s="4"/>
      <c r="F71" s="29"/>
    </row>
    <row r="72" spans="1:6" ht="31.5">
      <c r="A72" s="25"/>
      <c r="B72" s="28" t="s">
        <v>91</v>
      </c>
      <c r="C72" s="4" t="s">
        <v>1</v>
      </c>
      <c r="D72" s="4">
        <v>3</v>
      </c>
      <c r="E72" s="4"/>
      <c r="F72" s="29"/>
    </row>
    <row r="73" spans="1:6" ht="31.5">
      <c r="A73" s="25"/>
      <c r="B73" s="28" t="s">
        <v>92</v>
      </c>
      <c r="C73" s="4" t="s">
        <v>1</v>
      </c>
      <c r="D73" s="4">
        <v>2</v>
      </c>
      <c r="E73" s="4"/>
      <c r="F73" s="29"/>
    </row>
    <row r="74" spans="1:6" ht="31.5">
      <c r="A74" s="25"/>
      <c r="B74" s="28" t="s">
        <v>93</v>
      </c>
      <c r="C74" s="4" t="s">
        <v>1</v>
      </c>
      <c r="D74" s="4">
        <v>9</v>
      </c>
      <c r="E74" s="4"/>
      <c r="F74" s="29"/>
    </row>
    <row r="75" spans="1:6" ht="31.5">
      <c r="A75" s="25"/>
      <c r="B75" s="28" t="s">
        <v>94</v>
      </c>
      <c r="C75" s="4" t="s">
        <v>1</v>
      </c>
      <c r="D75" s="4">
        <v>1</v>
      </c>
      <c r="E75" s="4"/>
      <c r="F75" s="29"/>
    </row>
    <row r="76" spans="1:6" ht="31.5">
      <c r="A76" s="25"/>
      <c r="B76" s="28" t="s">
        <v>95</v>
      </c>
      <c r="C76" s="4" t="s">
        <v>1</v>
      </c>
      <c r="D76" s="4">
        <v>1</v>
      </c>
      <c r="E76" s="4"/>
      <c r="F76" s="29"/>
    </row>
    <row r="77" spans="1:6" ht="31.5">
      <c r="A77" s="25"/>
      <c r="B77" s="28" t="s">
        <v>96</v>
      </c>
      <c r="C77" s="4" t="s">
        <v>1</v>
      </c>
      <c r="D77" s="4">
        <v>7</v>
      </c>
      <c r="E77" s="4"/>
      <c r="F77" s="29"/>
    </row>
    <row r="78" spans="1:6" ht="31.5">
      <c r="A78" s="25"/>
      <c r="B78" s="28" t="s">
        <v>97</v>
      </c>
      <c r="C78" s="4" t="s">
        <v>1</v>
      </c>
      <c r="D78" s="4">
        <v>2</v>
      </c>
      <c r="E78" s="30"/>
      <c r="F78" s="29"/>
    </row>
    <row r="79" spans="1:6" ht="15.75">
      <c r="A79" s="25"/>
      <c r="B79" s="28" t="s">
        <v>98</v>
      </c>
      <c r="C79" s="4" t="s">
        <v>1</v>
      </c>
      <c r="D79" s="4">
        <v>32</v>
      </c>
      <c r="E79" s="30"/>
      <c r="F79" s="29"/>
    </row>
    <row r="80" spans="1:6" ht="31.5">
      <c r="A80" s="25"/>
      <c r="B80" s="28" t="s">
        <v>56</v>
      </c>
      <c r="C80" s="4" t="s">
        <v>1</v>
      </c>
      <c r="D80" s="4">
        <v>4</v>
      </c>
      <c r="E80" s="30"/>
      <c r="F80" s="29"/>
    </row>
    <row r="81" spans="1:6" ht="31.5">
      <c r="A81" s="25"/>
      <c r="B81" s="28" t="s">
        <v>57</v>
      </c>
      <c r="C81" s="4" t="s">
        <v>1</v>
      </c>
      <c r="D81" s="4">
        <v>6</v>
      </c>
      <c r="E81" s="30"/>
      <c r="F81" s="29"/>
    </row>
    <row r="82" spans="1:6" ht="31.5">
      <c r="A82" s="25"/>
      <c r="B82" s="28" t="s">
        <v>58</v>
      </c>
      <c r="C82" s="4" t="s">
        <v>1</v>
      </c>
      <c r="D82" s="4">
        <v>15</v>
      </c>
      <c r="E82" s="30"/>
      <c r="F82" s="29"/>
    </row>
    <row r="83" spans="1:6" ht="15.75">
      <c r="A83" s="25"/>
      <c r="B83" s="28"/>
      <c r="C83" s="4"/>
      <c r="D83" s="4"/>
      <c r="E83" s="30"/>
      <c r="F83" s="29"/>
    </row>
    <row r="84" spans="1:6" ht="31.5">
      <c r="A84" s="25"/>
      <c r="B84" s="31" t="s">
        <v>59</v>
      </c>
      <c r="C84" s="4"/>
      <c r="D84" s="4"/>
      <c r="E84" s="30"/>
      <c r="F84" s="29"/>
    </row>
    <row r="85" spans="1:6" ht="31.5">
      <c r="A85" s="25"/>
      <c r="B85" s="28" t="s">
        <v>99</v>
      </c>
      <c r="C85" s="4" t="s">
        <v>1</v>
      </c>
      <c r="D85" s="4">
        <v>19</v>
      </c>
      <c r="E85" s="30"/>
      <c r="F85" s="29"/>
    </row>
    <row r="86" spans="1:6" ht="31.5">
      <c r="A86" s="25"/>
      <c r="B86" s="28" t="s">
        <v>100</v>
      </c>
      <c r="C86" s="4" t="s">
        <v>1</v>
      </c>
      <c r="D86" s="4">
        <v>19</v>
      </c>
      <c r="E86" s="30"/>
      <c r="F86" s="29"/>
    </row>
    <row r="87" spans="1:6" ht="31.5">
      <c r="A87" s="25"/>
      <c r="B87" s="28" t="s">
        <v>166</v>
      </c>
      <c r="C87" s="4" t="s">
        <v>1</v>
      </c>
      <c r="D87" s="4">
        <v>19</v>
      </c>
      <c r="E87" s="30"/>
      <c r="F87" s="29"/>
    </row>
    <row r="88" spans="1:6" ht="31.5">
      <c r="A88" s="25"/>
      <c r="B88" s="28" t="s">
        <v>101</v>
      </c>
      <c r="C88" s="4" t="s">
        <v>1</v>
      </c>
      <c r="D88" s="4">
        <v>19</v>
      </c>
      <c r="E88" s="30"/>
      <c r="F88" s="29"/>
    </row>
    <row r="89" spans="1:6" ht="15.75">
      <c r="A89" s="25"/>
      <c r="B89" s="28" t="s">
        <v>102</v>
      </c>
      <c r="C89" s="4" t="s">
        <v>1</v>
      </c>
      <c r="D89" s="4">
        <v>19</v>
      </c>
      <c r="E89" s="30"/>
      <c r="F89" s="29"/>
    </row>
    <row r="90" spans="1:6" ht="31.5">
      <c r="A90" s="25"/>
      <c r="B90" s="28" t="s">
        <v>103</v>
      </c>
      <c r="C90" s="4" t="s">
        <v>1</v>
      </c>
      <c r="D90" s="4">
        <v>19</v>
      </c>
      <c r="E90" s="30"/>
      <c r="F90" s="29"/>
    </row>
    <row r="91" spans="1:6" ht="15.75">
      <c r="A91" s="25"/>
      <c r="B91" s="28" t="s">
        <v>60</v>
      </c>
      <c r="C91" s="4" t="s">
        <v>1</v>
      </c>
      <c r="D91" s="4">
        <v>19</v>
      </c>
      <c r="E91" s="30"/>
      <c r="F91" s="29"/>
    </row>
    <row r="92" spans="1:6" ht="31.5">
      <c r="A92" s="25"/>
      <c r="B92" s="28" t="s">
        <v>61</v>
      </c>
      <c r="C92" s="4" t="s">
        <v>110</v>
      </c>
      <c r="D92" s="4">
        <v>90</v>
      </c>
      <c r="E92" s="30"/>
      <c r="F92" s="29"/>
    </row>
    <row r="93" spans="1:6" ht="15.75">
      <c r="A93" s="25"/>
      <c r="B93" s="28"/>
      <c r="C93" s="4"/>
      <c r="D93" s="4"/>
      <c r="E93" s="30"/>
      <c r="F93" s="29"/>
    </row>
    <row r="94" spans="1:6" ht="31.5">
      <c r="A94" s="25"/>
      <c r="B94" s="31" t="s">
        <v>62</v>
      </c>
      <c r="C94" s="4"/>
      <c r="D94" s="4"/>
      <c r="E94" s="30"/>
      <c r="F94" s="29"/>
    </row>
    <row r="95" spans="1:6" ht="31.5">
      <c r="A95" s="25"/>
      <c r="B95" s="28" t="s">
        <v>104</v>
      </c>
      <c r="C95" s="4" t="s">
        <v>1</v>
      </c>
      <c r="D95" s="4">
        <v>6</v>
      </c>
      <c r="E95" s="30"/>
      <c r="F95" s="29"/>
    </row>
    <row r="96" spans="1:6" ht="31.5">
      <c r="A96" s="25"/>
      <c r="B96" s="28" t="s">
        <v>105</v>
      </c>
      <c r="C96" s="4" t="s">
        <v>1</v>
      </c>
      <c r="D96" s="4">
        <v>6</v>
      </c>
      <c r="E96" s="30"/>
      <c r="F96" s="29"/>
    </row>
    <row r="97" spans="1:6" ht="31.5">
      <c r="A97" s="25"/>
      <c r="B97" s="28" t="s">
        <v>167</v>
      </c>
      <c r="C97" s="4" t="s">
        <v>1</v>
      </c>
      <c r="D97" s="4">
        <v>6</v>
      </c>
      <c r="E97" s="30"/>
      <c r="F97" s="29"/>
    </row>
    <row r="98" spans="1:6" ht="31.5">
      <c r="A98" s="25"/>
      <c r="B98" s="28" t="s">
        <v>106</v>
      </c>
      <c r="C98" s="4" t="s">
        <v>1</v>
      </c>
      <c r="D98" s="4">
        <v>6</v>
      </c>
      <c r="E98" s="30"/>
      <c r="F98" s="29"/>
    </row>
    <row r="99" spans="1:6" ht="15.75">
      <c r="A99" s="25"/>
      <c r="B99" s="28" t="s">
        <v>102</v>
      </c>
      <c r="C99" s="4" t="s">
        <v>1</v>
      </c>
      <c r="D99" s="4">
        <v>6</v>
      </c>
      <c r="E99" s="30"/>
      <c r="F99" s="29"/>
    </row>
    <row r="100" spans="1:6" ht="31.5">
      <c r="A100" s="25"/>
      <c r="B100" s="28" t="s">
        <v>103</v>
      </c>
      <c r="C100" s="4" t="s">
        <v>1</v>
      </c>
      <c r="D100" s="4">
        <v>6</v>
      </c>
      <c r="E100" s="30"/>
      <c r="F100" s="29"/>
    </row>
    <row r="101" spans="1:6" ht="15.75">
      <c r="A101" s="25"/>
      <c r="B101" s="28" t="s">
        <v>107</v>
      </c>
      <c r="C101" s="4" t="s">
        <v>1</v>
      </c>
      <c r="D101" s="4">
        <v>6</v>
      </c>
      <c r="E101" s="30"/>
      <c r="F101" s="29"/>
    </row>
    <row r="102" spans="1:6" ht="31.5">
      <c r="A102" s="25"/>
      <c r="B102" s="28" t="s">
        <v>63</v>
      </c>
      <c r="C102" s="4" t="s">
        <v>110</v>
      </c>
      <c r="D102" s="4">
        <v>130</v>
      </c>
      <c r="E102" s="30"/>
      <c r="F102" s="29"/>
    </row>
    <row r="103" spans="1:6" ht="31.5">
      <c r="A103" s="25"/>
      <c r="B103" s="28" t="s">
        <v>64</v>
      </c>
      <c r="C103" s="4" t="s">
        <v>110</v>
      </c>
      <c r="D103" s="4">
        <v>20</v>
      </c>
      <c r="E103" s="30"/>
      <c r="F103" s="29"/>
    </row>
    <row r="104" spans="1:6" ht="31.5">
      <c r="A104" s="25"/>
      <c r="B104" s="28" t="s">
        <v>65</v>
      </c>
      <c r="C104" s="4" t="s">
        <v>111</v>
      </c>
      <c r="D104" s="4">
        <v>415</v>
      </c>
      <c r="E104" s="30"/>
      <c r="F104" s="29"/>
    </row>
    <row r="105" spans="1:6" ht="31.5">
      <c r="A105" s="25"/>
      <c r="B105" s="28" t="s">
        <v>66</v>
      </c>
      <c r="C105" s="4" t="s">
        <v>111</v>
      </c>
      <c r="D105" s="4">
        <v>415</v>
      </c>
      <c r="E105" s="30"/>
      <c r="F105" s="29"/>
    </row>
    <row r="106" spans="1:6" ht="31.5">
      <c r="A106" s="25"/>
      <c r="B106" s="28" t="s">
        <v>67</v>
      </c>
      <c r="C106" s="4" t="s">
        <v>111</v>
      </c>
      <c r="D106" s="4">
        <v>415</v>
      </c>
      <c r="E106" s="30"/>
      <c r="F106" s="29"/>
    </row>
    <row r="107" spans="1:6" ht="31.5">
      <c r="A107" s="25"/>
      <c r="B107" s="28" t="s">
        <v>68</v>
      </c>
      <c r="C107" s="4" t="s">
        <v>111</v>
      </c>
      <c r="D107" s="4">
        <v>415</v>
      </c>
      <c r="E107" s="30"/>
      <c r="F107" s="29"/>
    </row>
    <row r="108" spans="1:6" ht="47.25">
      <c r="A108" s="25"/>
      <c r="B108" s="28" t="s">
        <v>108</v>
      </c>
      <c r="C108" s="4" t="s">
        <v>111</v>
      </c>
      <c r="D108" s="4">
        <v>78</v>
      </c>
      <c r="E108" s="30"/>
      <c r="F108" s="29"/>
    </row>
    <row r="109" spans="1:6" ht="47.25">
      <c r="A109" s="25"/>
      <c r="B109" s="28" t="s">
        <v>109</v>
      </c>
      <c r="C109" s="4" t="s">
        <v>1</v>
      </c>
      <c r="D109" s="4">
        <v>31</v>
      </c>
      <c r="E109" s="30"/>
      <c r="F109" s="29"/>
    </row>
    <row r="110" spans="1:6" ht="15.75">
      <c r="A110" s="25"/>
      <c r="B110" s="28"/>
      <c r="C110" s="4"/>
      <c r="D110" s="4"/>
      <c r="E110" s="4"/>
      <c r="F110" s="29"/>
    </row>
    <row r="111" spans="1:6" ht="15.75">
      <c r="A111" s="25"/>
      <c r="B111" s="31" t="s">
        <v>69</v>
      </c>
      <c r="C111" s="32"/>
      <c r="D111" s="4"/>
      <c r="E111" s="4"/>
      <c r="F111" s="29"/>
    </row>
    <row r="112" spans="1:6" ht="15.75">
      <c r="A112" s="25"/>
      <c r="B112" s="28" t="s">
        <v>70</v>
      </c>
      <c r="C112" s="4" t="s">
        <v>111</v>
      </c>
      <c r="D112" s="4">
        <v>400</v>
      </c>
      <c r="E112" s="30"/>
      <c r="F112" s="29"/>
    </row>
    <row r="113" spans="1:6" ht="31.5">
      <c r="A113" s="25"/>
      <c r="B113" s="28" t="s">
        <v>71</v>
      </c>
      <c r="C113" s="4" t="s">
        <v>112</v>
      </c>
      <c r="D113" s="4">
        <v>25.92</v>
      </c>
      <c r="E113" s="30"/>
      <c r="F113" s="29"/>
    </row>
    <row r="114" spans="1:6" ht="47.25">
      <c r="A114" s="25"/>
      <c r="B114" s="28" t="s">
        <v>72</v>
      </c>
      <c r="C114" s="4" t="s">
        <v>112</v>
      </c>
      <c r="D114" s="4">
        <v>51.84</v>
      </c>
      <c r="E114" s="30"/>
      <c r="F114" s="29"/>
    </row>
    <row r="115" spans="1:6" ht="31.5">
      <c r="A115" s="25"/>
      <c r="B115" s="28" t="s">
        <v>73</v>
      </c>
      <c r="C115" s="4" t="s">
        <v>112</v>
      </c>
      <c r="D115" s="30">
        <v>706.32</v>
      </c>
      <c r="E115" s="30"/>
      <c r="F115" s="29"/>
    </row>
    <row r="116" spans="1:6" ht="31.5">
      <c r="A116" s="25"/>
      <c r="B116" s="28" t="s">
        <v>74</v>
      </c>
      <c r="C116" s="4" t="s">
        <v>112</v>
      </c>
      <c r="D116" s="4">
        <v>297</v>
      </c>
      <c r="E116" s="30"/>
      <c r="F116" s="29"/>
    </row>
    <row r="117" spans="1:6" ht="15.75">
      <c r="A117" s="25"/>
      <c r="B117" s="28" t="s">
        <v>75</v>
      </c>
      <c r="C117" s="4" t="s">
        <v>112</v>
      </c>
      <c r="D117" s="30">
        <v>1003</v>
      </c>
      <c r="E117" s="30"/>
      <c r="F117" s="29"/>
    </row>
    <row r="118" spans="1:6" ht="31.5">
      <c r="A118" s="25"/>
      <c r="B118" s="28" t="s">
        <v>76</v>
      </c>
      <c r="C118" s="4" t="s">
        <v>112</v>
      </c>
      <c r="D118" s="30">
        <v>154</v>
      </c>
      <c r="E118" s="30"/>
      <c r="F118" s="29"/>
    </row>
    <row r="119" spans="1:6" ht="31.5">
      <c r="A119" s="25"/>
      <c r="B119" s="28" t="s">
        <v>77</v>
      </c>
      <c r="C119" s="4" t="s">
        <v>112</v>
      </c>
      <c r="D119" s="30">
        <v>12</v>
      </c>
      <c r="E119" s="30"/>
      <c r="F119" s="29"/>
    </row>
    <row r="120" spans="1:6" ht="15.75">
      <c r="A120" s="25"/>
      <c r="B120" s="28" t="s">
        <v>78</v>
      </c>
      <c r="C120" s="4" t="s">
        <v>168</v>
      </c>
      <c r="D120" s="30">
        <v>335</v>
      </c>
      <c r="E120" s="30"/>
      <c r="F120" s="29"/>
    </row>
    <row r="121" spans="1:6" ht="15.75">
      <c r="A121" s="33"/>
      <c r="B121" s="58" t="s">
        <v>113</v>
      </c>
      <c r="C121" s="58"/>
      <c r="D121" s="58"/>
      <c r="E121" s="58"/>
      <c r="F121" s="34">
        <f>SUM(F55:F120)</f>
        <v>0</v>
      </c>
    </row>
    <row r="122" spans="1:6" ht="15.75">
      <c r="A122" s="43" t="s">
        <v>158</v>
      </c>
      <c r="B122" s="43"/>
      <c r="C122" s="43"/>
      <c r="D122" s="43"/>
      <c r="E122" s="43"/>
      <c r="F122" s="43"/>
    </row>
    <row r="123" spans="1:6" ht="15.75">
      <c r="A123" s="25"/>
      <c r="B123" s="35" t="s">
        <v>114</v>
      </c>
      <c r="C123" s="36" t="s">
        <v>0</v>
      </c>
      <c r="D123" s="37">
        <v>500</v>
      </c>
      <c r="E123" s="37"/>
      <c r="F123" s="29"/>
    </row>
    <row r="124" spans="1:6" ht="15.75">
      <c r="A124" s="25"/>
      <c r="B124" s="35" t="s">
        <v>115</v>
      </c>
      <c r="C124" s="36" t="s">
        <v>0</v>
      </c>
      <c r="D124" s="37">
        <v>20</v>
      </c>
      <c r="E124" s="37"/>
      <c r="F124" s="29"/>
    </row>
    <row r="125" spans="1:6" ht="15.75">
      <c r="A125" s="25"/>
      <c r="B125" s="35" t="s">
        <v>116</v>
      </c>
      <c r="C125" s="36" t="s">
        <v>0</v>
      </c>
      <c r="D125" s="37">
        <v>40</v>
      </c>
      <c r="E125" s="37"/>
      <c r="F125" s="29"/>
    </row>
    <row r="126" spans="1:6" ht="31.5">
      <c r="A126" s="25"/>
      <c r="B126" s="35" t="s">
        <v>117</v>
      </c>
      <c r="C126" s="36" t="s">
        <v>47</v>
      </c>
      <c r="D126" s="37">
        <v>4</v>
      </c>
      <c r="E126" s="37"/>
      <c r="F126" s="29"/>
    </row>
    <row r="127" spans="1:6" ht="31.5">
      <c r="A127" s="25"/>
      <c r="B127" s="35" t="s">
        <v>118</v>
      </c>
      <c r="C127" s="38" t="s">
        <v>47</v>
      </c>
      <c r="D127" s="37">
        <v>8</v>
      </c>
      <c r="E127" s="37"/>
      <c r="F127" s="29"/>
    </row>
    <row r="128" spans="1:6" ht="31.5">
      <c r="A128" s="25"/>
      <c r="B128" s="35" t="s">
        <v>119</v>
      </c>
      <c r="C128" s="36" t="s">
        <v>0</v>
      </c>
      <c r="D128" s="37">
        <v>430</v>
      </c>
      <c r="E128" s="37"/>
      <c r="F128" s="29"/>
    </row>
    <row r="129" spans="1:6" ht="31.5">
      <c r="A129" s="25"/>
      <c r="B129" s="35" t="s">
        <v>120</v>
      </c>
      <c r="C129" s="36" t="s">
        <v>0</v>
      </c>
      <c r="D129" s="37">
        <v>40</v>
      </c>
      <c r="E129" s="37"/>
      <c r="F129" s="29"/>
    </row>
    <row r="130" spans="1:6" ht="47.25">
      <c r="A130" s="25"/>
      <c r="B130" s="35" t="s">
        <v>121</v>
      </c>
      <c r="C130" s="36" t="s">
        <v>112</v>
      </c>
      <c r="D130" s="37">
        <v>60</v>
      </c>
      <c r="E130" s="37"/>
      <c r="F130" s="29"/>
    </row>
    <row r="131" spans="1:6" ht="15.75">
      <c r="A131" s="25"/>
      <c r="B131" s="35" t="s">
        <v>122</v>
      </c>
      <c r="C131" s="36" t="s">
        <v>1</v>
      </c>
      <c r="D131" s="37">
        <v>20</v>
      </c>
      <c r="E131" s="37"/>
      <c r="F131" s="29"/>
    </row>
    <row r="132" spans="1:6" ht="31.5">
      <c r="A132" s="25"/>
      <c r="B132" s="35" t="s">
        <v>123</v>
      </c>
      <c r="C132" s="36" t="s">
        <v>1</v>
      </c>
      <c r="D132" s="37">
        <v>12</v>
      </c>
      <c r="E132" s="37"/>
      <c r="F132" s="29"/>
    </row>
    <row r="133" spans="1:6" ht="31.5">
      <c r="A133" s="25"/>
      <c r="B133" s="35" t="s">
        <v>124</v>
      </c>
      <c r="C133" s="36" t="s">
        <v>1</v>
      </c>
      <c r="D133" s="37">
        <v>8</v>
      </c>
      <c r="E133" s="37"/>
      <c r="F133" s="29"/>
    </row>
    <row r="134" spans="1:6" ht="31.5">
      <c r="A134" s="25"/>
      <c r="B134" s="35" t="s">
        <v>125</v>
      </c>
      <c r="C134" s="36" t="s">
        <v>0</v>
      </c>
      <c r="D134" s="37">
        <v>500</v>
      </c>
      <c r="E134" s="37"/>
      <c r="F134" s="29"/>
    </row>
    <row r="135" spans="1:6" ht="47.25">
      <c r="A135" s="25"/>
      <c r="B135" s="35" t="s">
        <v>126</v>
      </c>
      <c r="C135" s="36" t="s">
        <v>0</v>
      </c>
      <c r="D135" s="37">
        <v>120</v>
      </c>
      <c r="E135" s="37"/>
      <c r="F135" s="29"/>
    </row>
    <row r="136" spans="1:6" ht="31.5">
      <c r="A136" s="25"/>
      <c r="B136" s="35" t="s">
        <v>127</v>
      </c>
      <c r="C136" s="36" t="s">
        <v>0</v>
      </c>
      <c r="D136" s="37">
        <v>1690</v>
      </c>
      <c r="E136" s="37"/>
      <c r="F136" s="29"/>
    </row>
    <row r="137" spans="1:6" ht="31.5">
      <c r="A137" s="25"/>
      <c r="B137" s="35" t="s">
        <v>128</v>
      </c>
      <c r="C137" s="36" t="s">
        <v>0</v>
      </c>
      <c r="D137" s="37">
        <v>500</v>
      </c>
      <c r="E137" s="37"/>
      <c r="F137" s="29"/>
    </row>
    <row r="138" spans="1:6" ht="63">
      <c r="A138" s="25"/>
      <c r="B138" s="35" t="s">
        <v>129</v>
      </c>
      <c r="C138" s="38" t="s">
        <v>170</v>
      </c>
      <c r="D138" s="37">
        <v>14</v>
      </c>
      <c r="E138" s="37"/>
      <c r="F138" s="29"/>
    </row>
    <row r="139" spans="1:6" ht="47.25">
      <c r="A139" s="25"/>
      <c r="B139" s="35" t="s">
        <v>130</v>
      </c>
      <c r="C139" s="36" t="s">
        <v>1</v>
      </c>
      <c r="D139" s="37">
        <v>6</v>
      </c>
      <c r="E139" s="37"/>
      <c r="F139" s="29"/>
    </row>
    <row r="140" spans="1:6" ht="31.5">
      <c r="A140" s="25"/>
      <c r="B140" s="35" t="s">
        <v>131</v>
      </c>
      <c r="C140" s="36" t="s">
        <v>1</v>
      </c>
      <c r="D140" s="37">
        <v>6</v>
      </c>
      <c r="E140" s="37"/>
      <c r="F140" s="29"/>
    </row>
    <row r="141" spans="1:6" ht="47.25">
      <c r="A141" s="25"/>
      <c r="B141" s="35" t="s">
        <v>132</v>
      </c>
      <c r="C141" s="36" t="s">
        <v>1</v>
      </c>
      <c r="D141" s="37">
        <v>12</v>
      </c>
      <c r="E141" s="37"/>
      <c r="F141" s="29"/>
    </row>
    <row r="142" spans="1:6" ht="31.5">
      <c r="A142" s="25"/>
      <c r="B142" s="35" t="s">
        <v>133</v>
      </c>
      <c r="C142" s="36" t="s">
        <v>1</v>
      </c>
      <c r="D142" s="37">
        <v>12</v>
      </c>
      <c r="E142" s="37"/>
      <c r="F142" s="29"/>
    </row>
    <row r="143" spans="1:6" ht="31.5">
      <c r="A143" s="25"/>
      <c r="B143" s="35" t="s">
        <v>134</v>
      </c>
      <c r="C143" s="36" t="s">
        <v>1</v>
      </c>
      <c r="D143" s="37">
        <v>7</v>
      </c>
      <c r="E143" s="37"/>
      <c r="F143" s="29"/>
    </row>
    <row r="144" spans="1:6" ht="31.5">
      <c r="A144" s="25"/>
      <c r="B144" s="35" t="s">
        <v>135</v>
      </c>
      <c r="C144" s="36" t="s">
        <v>0</v>
      </c>
      <c r="D144" s="37">
        <v>500</v>
      </c>
      <c r="E144" s="37"/>
      <c r="F144" s="29"/>
    </row>
    <row r="145" spans="1:6" ht="31.5">
      <c r="A145" s="25"/>
      <c r="B145" s="35" t="s">
        <v>136</v>
      </c>
      <c r="C145" s="36" t="s">
        <v>1</v>
      </c>
      <c r="D145" s="37">
        <v>18</v>
      </c>
      <c r="E145" s="37"/>
      <c r="F145" s="29"/>
    </row>
    <row r="146" spans="1:6" ht="31.5">
      <c r="A146" s="25"/>
      <c r="B146" s="35" t="s">
        <v>137</v>
      </c>
      <c r="C146" s="36" t="s">
        <v>110</v>
      </c>
      <c r="D146" s="37">
        <v>20</v>
      </c>
      <c r="E146" s="37"/>
      <c r="F146" s="29"/>
    </row>
    <row r="147" spans="1:6" ht="47.25">
      <c r="A147" s="25"/>
      <c r="B147" s="35" t="s">
        <v>138</v>
      </c>
      <c r="C147" s="36" t="s">
        <v>1</v>
      </c>
      <c r="D147" s="37">
        <v>6</v>
      </c>
      <c r="E147" s="37"/>
      <c r="F147" s="29"/>
    </row>
    <row r="148" spans="1:6" ht="47.25">
      <c r="A148" s="25"/>
      <c r="B148" s="35" t="s">
        <v>139</v>
      </c>
      <c r="C148" s="36" t="s">
        <v>1</v>
      </c>
      <c r="D148" s="37">
        <v>12</v>
      </c>
      <c r="E148" s="37"/>
      <c r="F148" s="29"/>
    </row>
    <row r="149" spans="1:6" ht="47.25">
      <c r="A149" s="25"/>
      <c r="B149" s="35" t="s">
        <v>140</v>
      </c>
      <c r="C149" s="36" t="s">
        <v>1</v>
      </c>
      <c r="D149" s="37">
        <v>18</v>
      </c>
      <c r="E149" s="37"/>
      <c r="F149" s="29"/>
    </row>
    <row r="150" spans="1:6" ht="31.5">
      <c r="A150" s="25"/>
      <c r="B150" s="35" t="s">
        <v>141</v>
      </c>
      <c r="C150" s="36" t="s">
        <v>0</v>
      </c>
      <c r="D150" s="37">
        <v>144</v>
      </c>
      <c r="E150" s="37"/>
      <c r="F150" s="29"/>
    </row>
    <row r="151" spans="1:6" ht="31.5">
      <c r="A151" s="25"/>
      <c r="B151" s="35" t="s">
        <v>142</v>
      </c>
      <c r="C151" s="36" t="s">
        <v>1</v>
      </c>
      <c r="D151" s="37">
        <v>36</v>
      </c>
      <c r="E151" s="37"/>
      <c r="F151" s="29"/>
    </row>
    <row r="152" spans="1:6" ht="31.5">
      <c r="A152" s="25"/>
      <c r="B152" s="35" t="s">
        <v>143</v>
      </c>
      <c r="C152" s="36" t="s">
        <v>1</v>
      </c>
      <c r="D152" s="37">
        <v>108</v>
      </c>
      <c r="E152" s="37"/>
      <c r="F152" s="29"/>
    </row>
    <row r="153" spans="1:6" ht="47.25">
      <c r="A153" s="25"/>
      <c r="B153" s="35" t="s">
        <v>144</v>
      </c>
      <c r="C153" s="36" t="s">
        <v>1</v>
      </c>
      <c r="D153" s="37">
        <v>18</v>
      </c>
      <c r="E153" s="37"/>
      <c r="F153" s="41"/>
    </row>
    <row r="154" spans="1:6" ht="31.5">
      <c r="A154" s="25"/>
      <c r="B154" s="35" t="s">
        <v>145</v>
      </c>
      <c r="C154" s="36" t="s">
        <v>1</v>
      </c>
      <c r="D154" s="37">
        <v>13</v>
      </c>
      <c r="E154" s="37"/>
      <c r="F154" s="29"/>
    </row>
    <row r="155" spans="1:6" ht="63">
      <c r="A155" s="25"/>
      <c r="B155" s="35" t="s">
        <v>146</v>
      </c>
      <c r="C155" s="36" t="s">
        <v>1</v>
      </c>
      <c r="D155" s="37">
        <v>18</v>
      </c>
      <c r="E155" s="37"/>
      <c r="F155" s="29"/>
    </row>
    <row r="156" spans="1:6" ht="47.25">
      <c r="A156" s="25"/>
      <c r="B156" s="35" t="s">
        <v>147</v>
      </c>
      <c r="C156" s="36" t="s">
        <v>1</v>
      </c>
      <c r="D156" s="37">
        <v>36</v>
      </c>
      <c r="E156" s="37"/>
      <c r="F156" s="29"/>
    </row>
    <row r="157" spans="1:6" ht="31.5">
      <c r="A157" s="25"/>
      <c r="B157" s="35" t="s">
        <v>148</v>
      </c>
      <c r="C157" s="36" t="s">
        <v>1</v>
      </c>
      <c r="D157" s="37">
        <v>36</v>
      </c>
      <c r="E157" s="37"/>
      <c r="F157" s="29"/>
    </row>
    <row r="158" spans="1:6" ht="31.5">
      <c r="A158" s="25"/>
      <c r="B158" s="35" t="s">
        <v>149</v>
      </c>
      <c r="C158" s="36" t="s">
        <v>1</v>
      </c>
      <c r="D158" s="37">
        <v>180</v>
      </c>
      <c r="E158" s="37"/>
      <c r="F158" s="29"/>
    </row>
    <row r="159" spans="1:6" ht="31.5">
      <c r="A159" s="25"/>
      <c r="B159" s="35" t="s">
        <v>150</v>
      </c>
      <c r="C159" s="36" t="s">
        <v>1</v>
      </c>
      <c r="D159" s="37">
        <v>18</v>
      </c>
      <c r="E159" s="37"/>
      <c r="F159" s="29"/>
    </row>
    <row r="160" spans="1:6" ht="47.25">
      <c r="A160" s="25"/>
      <c r="B160" s="35" t="s">
        <v>151</v>
      </c>
      <c r="C160" s="36" t="s">
        <v>1</v>
      </c>
      <c r="D160" s="37">
        <v>18</v>
      </c>
      <c r="E160" s="37"/>
      <c r="F160" s="29"/>
    </row>
    <row r="161" spans="1:6" ht="47.25">
      <c r="A161" s="25"/>
      <c r="B161" s="35" t="s">
        <v>152</v>
      </c>
      <c r="C161" s="36" t="s">
        <v>1</v>
      </c>
      <c r="D161" s="37">
        <v>36</v>
      </c>
      <c r="E161" s="37"/>
      <c r="F161" s="29"/>
    </row>
    <row r="162" spans="1:6" ht="31.5">
      <c r="A162" s="25"/>
      <c r="B162" s="35" t="s">
        <v>171</v>
      </c>
      <c r="C162" s="36" t="s">
        <v>1</v>
      </c>
      <c r="D162" s="37">
        <v>22</v>
      </c>
      <c r="E162" s="37"/>
      <c r="F162" s="29"/>
    </row>
    <row r="163" spans="1:6" ht="47.25">
      <c r="A163" s="25"/>
      <c r="B163" s="35" t="s">
        <v>153</v>
      </c>
      <c r="C163" s="36" t="s">
        <v>1</v>
      </c>
      <c r="D163" s="37">
        <v>2</v>
      </c>
      <c r="E163" s="37"/>
      <c r="F163" s="29"/>
    </row>
    <row r="164" spans="1:6" ht="47.25">
      <c r="A164" s="25"/>
      <c r="B164" s="35" t="s">
        <v>154</v>
      </c>
      <c r="C164" s="36" t="s">
        <v>155</v>
      </c>
      <c r="D164" s="37">
        <v>3</v>
      </c>
      <c r="E164" s="37"/>
      <c r="F164" s="29"/>
    </row>
    <row r="165" spans="1:6" ht="47.25">
      <c r="A165" s="25"/>
      <c r="B165" s="35" t="s">
        <v>156</v>
      </c>
      <c r="C165" s="36" t="s">
        <v>112</v>
      </c>
      <c r="D165" s="37">
        <v>170</v>
      </c>
      <c r="E165" s="37"/>
      <c r="F165" s="29"/>
    </row>
    <row r="166" spans="1:6" ht="47.25">
      <c r="A166" s="25"/>
      <c r="B166" s="35" t="s">
        <v>157</v>
      </c>
      <c r="C166" s="36" t="s">
        <v>112</v>
      </c>
      <c r="D166" s="37">
        <v>170</v>
      </c>
      <c r="E166" s="37"/>
      <c r="F166" s="29"/>
    </row>
    <row r="167" spans="1:6" ht="15.75">
      <c r="A167" s="25"/>
      <c r="B167" s="44" t="s">
        <v>159</v>
      </c>
      <c r="C167" s="45"/>
      <c r="D167" s="45"/>
      <c r="E167" s="46"/>
      <c r="F167" s="34">
        <f>SUM(F123:F166)</f>
        <v>0</v>
      </c>
    </row>
    <row r="168" spans="1:6" ht="15.75">
      <c r="A168" s="25"/>
      <c r="B168" s="47" t="s">
        <v>172</v>
      </c>
      <c r="C168" s="48"/>
      <c r="D168" s="48"/>
      <c r="E168" s="49"/>
      <c r="F168" s="29">
        <f>F52+F121+F167</f>
        <v>0</v>
      </c>
    </row>
    <row r="169" spans="1:6" ht="26.25" customHeight="1">
      <c r="A169" s="25"/>
      <c r="B169" s="42"/>
      <c r="C169" s="42"/>
      <c r="D169" s="42" t="s">
        <v>173</v>
      </c>
      <c r="E169" s="90">
        <v>0.05</v>
      </c>
      <c r="F169" s="29">
        <f>F168*E169</f>
        <v>0</v>
      </c>
    </row>
    <row r="170" spans="1:6" ht="15.75">
      <c r="A170" s="25"/>
      <c r="B170" s="42"/>
      <c r="C170" s="42"/>
      <c r="D170" s="42"/>
      <c r="E170" s="90"/>
      <c r="F170" s="29">
        <f>F168+F169</f>
        <v>0</v>
      </c>
    </row>
    <row r="171" spans="1:6" ht="15.75">
      <c r="A171" s="25"/>
      <c r="B171" s="25"/>
      <c r="C171" s="25"/>
      <c r="D171" s="25" t="s">
        <v>160</v>
      </c>
      <c r="E171" s="39">
        <v>0.2</v>
      </c>
      <c r="F171" s="29">
        <f>F170*E171</f>
        <v>0</v>
      </c>
    </row>
    <row r="172" spans="1:6" ht="15.75">
      <c r="A172" s="25"/>
      <c r="B172" s="25"/>
      <c r="C172" s="25"/>
      <c r="D172" s="25"/>
      <c r="E172" s="29"/>
      <c r="F172" s="29">
        <f>F170+F171</f>
        <v>0</v>
      </c>
    </row>
  </sheetData>
  <sheetProtection/>
  <mergeCells count="27">
    <mergeCell ref="A2:F2"/>
    <mergeCell ref="A3:B3"/>
    <mergeCell ref="B4:F4"/>
    <mergeCell ref="A6:A7"/>
    <mergeCell ref="B6:B7"/>
    <mergeCell ref="C6:C7"/>
    <mergeCell ref="D6:D7"/>
    <mergeCell ref="E6:E7"/>
    <mergeCell ref="F6:F7"/>
    <mergeCell ref="A9:F9"/>
    <mergeCell ref="A10:F10"/>
    <mergeCell ref="A20:F20"/>
    <mergeCell ref="A24:A26"/>
    <mergeCell ref="B24:B26"/>
    <mergeCell ref="C24:C26"/>
    <mergeCell ref="D24:D26"/>
    <mergeCell ref="E24:E26"/>
    <mergeCell ref="F24:F26"/>
    <mergeCell ref="A122:F122"/>
    <mergeCell ref="B167:E167"/>
    <mergeCell ref="B168:E168"/>
    <mergeCell ref="A28:D28"/>
    <mergeCell ref="A45:F45"/>
    <mergeCell ref="B52:E52"/>
    <mergeCell ref="A53:F53"/>
    <mergeCell ref="D54:E54"/>
    <mergeCell ref="B121:E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Mott MacDonald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User346457</cp:lastModifiedBy>
  <cp:lastPrinted>2019-03-07T20:18:41Z</cp:lastPrinted>
  <dcterms:created xsi:type="dcterms:W3CDTF">2007-11-16T07:02:25Z</dcterms:created>
  <dcterms:modified xsi:type="dcterms:W3CDTF">2019-04-03T13:38:50Z</dcterms:modified>
  <cp:category/>
  <cp:version/>
  <cp:contentType/>
  <cp:contentStatus/>
</cp:coreProperties>
</file>